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<sst xmlns="http://schemas.openxmlformats.org/spreadsheetml/2006/main" count="93" uniqueCount="63">
  <si>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</si>
  <si>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</si>
  <si>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</si>
  <si>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</si>
  <si>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</si>
  <si>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</si>
  <si>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</si>
  <si>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</si>
  <si>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</si>
  <si>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</si>
  <si>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</si>
  <si>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</si>
  <si>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</si>
  <si>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</si>
  <si>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</si>
  <si>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</si>
  <si>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</si>
  <si>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</si>
  <si>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</si>
  <si>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</si>
  <si>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</si>
  <si>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</si>
  <si>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</si>
  <si>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</si>
  <si>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</si>
  <si>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</si>
  <si>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  февраль 2022</t>
    </r>
    <r>
      <rPr>
        <b/>
        <sz val="12"/>
        <rFont val="Times New Roman"/>
        <family val="1"/>
      </rPr>
      <t xml:space="preserve"> г.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</si>
  <si>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</si>
  <si>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</si>
  <si>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</si>
  <si>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</si>
  <si>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</si>
  <si>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</si>
  <si>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</si>
  <si>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</si>
  <si>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</si>
  <si>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</si>
  <si>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</si>
  <si>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</si>
  <si>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</si>
  <si>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</si>
  <si>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</si>
  <si>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</si>
  <si>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</si>
  <si>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</si>
  <si>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</si>
  <si>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</si>
  <si>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</si>
  <si>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</si>
  <si>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</si>
  <si>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</si>
  <si>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</si>
  <si>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</si>
  <si>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</si>
  <si>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</si>
  <si>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</si>
  <si>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</si>
  <si>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</si>
  <si>
    <t>СПРО-2020-7453202 ОТ 18.08.2020</t>
  </si>
  <si>
    <t>Кованцев</t>
  </si>
  <si>
    <t>К2 пом. 03</t>
  </si>
  <si>
    <t>с 18.08.2020</t>
  </si>
  <si>
    <t>Отчет по вывозу ТКО за февраль 2022 г.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</si>
</sst>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8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6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6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6" fillId="32" borderId="10" xfId="0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187" fontId="17" fillId="0" borderId="10" xfId="68" applyFont="1" applyBorder="1" applyAlignment="1">
      <alignment/>
    </xf>
    <xf numFmtId="2" fontId="17" fillId="0" borderId="10" xfId="0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87" fontId="17" fillId="33" borderId="10" xfId="68" applyFont="1" applyFill="1" applyBorder="1" applyAlignment="1">
      <alignment/>
    </xf>
    <xf numFmtId="0" fontId="18" fillId="0" borderId="10" xfId="0" applyFont="1" applyBorder="1" applyAlignment="1">
      <alignment horizontal="center"/>
    </xf>
    <xf numFmtId="187" fontId="19" fillId="0" borderId="10" xfId="68" applyFont="1" applyBorder="1" applyAlignment="1">
      <alignment/>
    </xf>
    <xf numFmtId="2" fontId="19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48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8"/>
      <c r="G2" s="48"/>
    </row>
    <row r="3" spans="1:7" ht="15" customHeight="1">
      <c r="A3" s="48"/>
      <c r="B3" s="48"/>
      <c r="C3" s="48"/>
      <c r="D3" s="48"/>
      <c r="E3" s="48" t="s">
        <v>6</v>
      </c>
      <c r="F3" s="48"/>
      <c r="G3" s="48" t="s">
        <v>7</v>
      </c>
    </row>
    <row r="4" spans="1:7" ht="15" customHeight="1">
      <c r="A4" s="48"/>
      <c r="B4" s="48"/>
      <c r="C4" s="48"/>
      <c r="D4" s="48"/>
      <c r="E4" s="1" t="s">
        <v>8</v>
      </c>
      <c r="F4" s="1" t="s">
        <v>9</v>
      </c>
      <c r="G4" s="48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8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12"/>
      <c r="H8" s="11"/>
    </row>
    <row r="9" spans="1:8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12"/>
      <c r="H9" s="11"/>
    </row>
    <row r="10" spans="1:8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49" t="s">
        <v>26</v>
      </c>
      <c r="B1" s="50"/>
      <c r="C1" s="50"/>
      <c r="D1" s="50"/>
      <c r="E1" s="50"/>
      <c r="F1" s="50"/>
      <c r="G1" s="51"/>
    </row>
    <row r="2" spans="1:7" ht="15.75">
      <c r="A2" s="52" t="s">
        <v>1</v>
      </c>
      <c r="B2" s="52" t="s">
        <v>2</v>
      </c>
      <c r="C2" s="52" t="s">
        <v>3</v>
      </c>
      <c r="D2" s="52" t="s">
        <v>23</v>
      </c>
      <c r="E2" s="52" t="s">
        <v>5</v>
      </c>
      <c r="F2" s="52"/>
      <c r="G2" s="52"/>
    </row>
    <row r="3" spans="1:7" ht="15.75">
      <c r="A3" s="52"/>
      <c r="B3" s="52"/>
      <c r="C3" s="52"/>
      <c r="D3" s="52"/>
      <c r="E3" s="52" t="s">
        <v>6</v>
      </c>
      <c r="F3" s="52"/>
      <c r="G3" s="52" t="s">
        <v>7</v>
      </c>
    </row>
    <row r="4" spans="1:7" ht="16.5" thickBot="1">
      <c r="A4" s="52"/>
      <c r="B4" s="52"/>
      <c r="C4" s="52"/>
      <c r="D4" s="52"/>
      <c r="E4" s="14" t="s">
        <v>8</v>
      </c>
      <c r="F4" s="14" t="s">
        <v>9</v>
      </c>
      <c r="G4" s="52"/>
    </row>
    <row r="5" spans="1:7" ht="19.5" thickBot="1">
      <c r="A5" s="15" t="s">
        <v>21</v>
      </c>
      <c r="B5" s="16" t="s">
        <v>10</v>
      </c>
      <c r="C5" s="14" t="s">
        <v>11</v>
      </c>
      <c r="D5" s="17">
        <v>74862.48</v>
      </c>
      <c r="E5" s="18">
        <v>237.32</v>
      </c>
      <c r="F5" s="19"/>
      <c r="G5" s="19"/>
    </row>
    <row r="6" spans="1:7" ht="71.25" customHeight="1">
      <c r="A6" s="15" t="s">
        <v>21</v>
      </c>
      <c r="B6" s="16" t="s">
        <v>14</v>
      </c>
      <c r="C6" s="14" t="s">
        <v>11</v>
      </c>
      <c r="D6" s="20"/>
      <c r="E6" s="21">
        <f>E7*0.051</f>
        <v>32.129999999999995</v>
      </c>
      <c r="F6" s="21">
        <f>F7*0.051</f>
        <v>9.55434</v>
      </c>
      <c r="G6" s="21">
        <f>G7*0.051</f>
        <v>0.612</v>
      </c>
    </row>
    <row r="7" spans="1:7" ht="64.5" customHeight="1">
      <c r="A7" s="15" t="s">
        <v>12</v>
      </c>
      <c r="B7" s="22" t="s">
        <v>24</v>
      </c>
      <c r="C7" s="14" t="s">
        <v>17</v>
      </c>
      <c r="D7" s="20"/>
      <c r="E7" s="23">
        <v>630</v>
      </c>
      <c r="F7" s="23">
        <f>58*3.23</f>
        <v>187.34</v>
      </c>
      <c r="G7" s="24">
        <v>12</v>
      </c>
    </row>
    <row r="8" spans="1:7" ht="34.5">
      <c r="A8" s="15" t="s">
        <v>12</v>
      </c>
      <c r="B8" s="22" t="s">
        <v>25</v>
      </c>
      <c r="C8" s="14" t="s">
        <v>17</v>
      </c>
      <c r="D8" s="25"/>
      <c r="E8" s="23">
        <v>1014</v>
      </c>
      <c r="F8" s="23">
        <f>58*4.33</f>
        <v>251.14000000000001</v>
      </c>
      <c r="G8" s="24">
        <v>12</v>
      </c>
    </row>
    <row r="9" spans="1:7" ht="18.75">
      <c r="A9" s="15" t="s">
        <v>12</v>
      </c>
      <c r="B9" s="26" t="s">
        <v>19</v>
      </c>
      <c r="C9" s="14" t="s">
        <v>17</v>
      </c>
      <c r="D9" s="20"/>
      <c r="E9" s="23">
        <f>E7+E8</f>
        <v>1644</v>
      </c>
      <c r="F9" s="23">
        <f>F7+F8</f>
        <v>438.48</v>
      </c>
      <c r="G9" s="24">
        <f>G7+G8</f>
        <v>24</v>
      </c>
    </row>
    <row r="10" spans="1:7" ht="18.75">
      <c r="A10" s="15" t="s">
        <v>15</v>
      </c>
      <c r="B10" s="16" t="s">
        <v>20</v>
      </c>
      <c r="C10" s="14" t="s">
        <v>13</v>
      </c>
      <c r="D10" s="20"/>
      <c r="E10" s="27">
        <v>68022</v>
      </c>
      <c r="F10" s="19"/>
      <c r="G10" s="28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8.140625" style="29" customWidth="1"/>
    <col min="2" max="2" width="18.28125" style="29" customWidth="1"/>
    <col min="3" max="3" width="16.28125" style="29" customWidth="1"/>
    <col min="4" max="4" width="18.140625" style="29" customWidth="1"/>
    <col min="5" max="5" width="20.421875" style="29" customWidth="1"/>
    <col min="6" max="6" width="17.8515625" style="29" customWidth="1"/>
    <col min="7" max="7" width="14.57421875" style="29" customWidth="1"/>
    <col min="8" max="8" width="19.421875" style="29" customWidth="1"/>
    <col min="9" max="9" width="21.7109375" style="29" customWidth="1"/>
    <col min="10" max="16384" width="9.140625" style="29" customWidth="1"/>
  </cols>
  <sheetData>
    <row r="2" spans="1:9" ht="20.25">
      <c r="A2" s="53" t="s">
        <v>62</v>
      </c>
      <c r="B2" s="53"/>
      <c r="C2" s="53"/>
      <c r="D2" s="53"/>
      <c r="E2" s="53"/>
      <c r="F2" s="53"/>
      <c r="G2" s="53"/>
      <c r="H2" s="53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54" t="s">
        <v>27</v>
      </c>
      <c r="B4" s="54"/>
      <c r="C4" s="54"/>
      <c r="D4" s="54"/>
      <c r="E4" s="30" t="s">
        <v>28</v>
      </c>
      <c r="F4" s="30" t="s">
        <v>29</v>
      </c>
      <c r="G4" s="30" t="s">
        <v>30</v>
      </c>
      <c r="H4" s="30" t="s">
        <v>0</v>
      </c>
      <c r="I4" s="31" t="s">
        <v>31</v>
      </c>
    </row>
    <row r="5" spans="1:9" ht="18.75">
      <c r="A5" s="55" t="s">
        <v>32</v>
      </c>
      <c r="B5" s="55"/>
      <c r="C5" s="55"/>
      <c r="D5" s="55"/>
      <c r="E5" s="33">
        <v>34375.7</v>
      </c>
      <c r="F5" s="34">
        <v>891.53</v>
      </c>
      <c r="G5" s="34">
        <v>234.21</v>
      </c>
      <c r="H5" s="35">
        <f>G5*F5</f>
        <v>208805.2413</v>
      </c>
      <c r="I5" s="36"/>
    </row>
    <row r="6" spans="1:9" ht="18.75">
      <c r="A6" s="37"/>
      <c r="B6" s="38"/>
      <c r="C6" s="38"/>
      <c r="D6" s="39"/>
      <c r="E6" s="33"/>
      <c r="F6" s="34"/>
      <c r="G6" s="34">
        <f>G5-G21</f>
        <v>216.833</v>
      </c>
      <c r="H6" s="40">
        <f>H5-H21</f>
        <v>193333.88199</v>
      </c>
      <c r="I6" s="36">
        <f>H6/E5</f>
        <v>5.624143857143273</v>
      </c>
    </row>
    <row r="7" spans="1:9" ht="18.75">
      <c r="A7" s="56" t="s">
        <v>33</v>
      </c>
      <c r="B7" s="57"/>
      <c r="C7" s="57"/>
      <c r="D7" s="58"/>
      <c r="E7" s="33">
        <v>34375.7</v>
      </c>
      <c r="F7" s="34">
        <v>891.53</v>
      </c>
      <c r="G7" s="34">
        <v>0.9</v>
      </c>
      <c r="H7" s="40">
        <f>F7*G7*10.14</f>
        <v>8136.10278</v>
      </c>
      <c r="I7" s="36">
        <f>H7/E7</f>
        <v>0.23668180662502875</v>
      </c>
    </row>
    <row r="8" spans="1:9" ht="20.25">
      <c r="A8" s="59" t="s">
        <v>34</v>
      </c>
      <c r="B8" s="59"/>
      <c r="C8" s="59"/>
      <c r="D8" s="59"/>
      <c r="E8" s="41"/>
      <c r="F8" s="32"/>
      <c r="G8" s="32"/>
      <c r="H8" s="42">
        <f>SUM(H6:H7)</f>
        <v>201469.98476999998</v>
      </c>
      <c r="I8" s="43">
        <f>SUM(I5:I7)</f>
        <v>5.860825663768302</v>
      </c>
    </row>
    <row r="12" spans="1:8" ht="15.75">
      <c r="A12" s="44" t="s">
        <v>35</v>
      </c>
      <c r="B12" s="44"/>
      <c r="C12" s="44"/>
      <c r="D12" s="44"/>
      <c r="E12" s="44"/>
      <c r="F12" s="44"/>
      <c r="G12" s="44"/>
      <c r="H12" s="44"/>
    </row>
    <row r="13" spans="1:8" ht="15.75">
      <c r="A13" s="45">
        <v>1</v>
      </c>
      <c r="B13" s="45" t="s">
        <v>36</v>
      </c>
      <c r="C13" s="45"/>
      <c r="D13" s="45">
        <v>93.6</v>
      </c>
      <c r="E13" s="45" t="s">
        <v>37</v>
      </c>
      <c r="F13" s="45" t="s">
        <v>38</v>
      </c>
      <c r="G13" s="45">
        <v>0.72</v>
      </c>
      <c r="H13" s="46">
        <f>F5*G13</f>
        <v>641.9015999999999</v>
      </c>
    </row>
    <row r="14" spans="1:8" ht="15.75">
      <c r="A14" s="45">
        <v>2</v>
      </c>
      <c r="B14" s="45" t="s">
        <v>39</v>
      </c>
      <c r="C14" s="45"/>
      <c r="D14" s="45">
        <v>86.1</v>
      </c>
      <c r="E14" s="45" t="s">
        <v>40</v>
      </c>
      <c r="F14" s="45" t="s">
        <v>41</v>
      </c>
      <c r="G14" s="45">
        <v>0.4305</v>
      </c>
      <c r="H14" s="46">
        <f>F5*G14</f>
        <v>383.80366499999997</v>
      </c>
    </row>
    <row r="15" spans="1:8" ht="15.75">
      <c r="A15" s="45">
        <v>3</v>
      </c>
      <c r="B15" s="45" t="s">
        <v>42</v>
      </c>
      <c r="C15" s="45"/>
      <c r="D15" s="45">
        <v>56.8</v>
      </c>
      <c r="E15" s="45" t="s">
        <v>43</v>
      </c>
      <c r="F15" s="45" t="s">
        <v>44</v>
      </c>
      <c r="G15" s="45">
        <v>3.4865</v>
      </c>
      <c r="H15" s="46">
        <f>F5*G15</f>
        <v>3108.319345</v>
      </c>
    </row>
    <row r="16" spans="1:8" ht="15.75">
      <c r="A16" s="45">
        <v>4</v>
      </c>
      <c r="B16" s="45" t="s">
        <v>45</v>
      </c>
      <c r="C16" s="45"/>
      <c r="D16" s="45">
        <v>108.3</v>
      </c>
      <c r="E16" s="45" t="s">
        <v>46</v>
      </c>
      <c r="F16" s="45" t="s">
        <v>47</v>
      </c>
      <c r="G16" s="45">
        <v>0.8</v>
      </c>
      <c r="H16" s="46">
        <f>F5*G16</f>
        <v>713.224</v>
      </c>
    </row>
    <row r="17" spans="1:8" ht="15.75">
      <c r="A17" s="45">
        <v>5</v>
      </c>
      <c r="B17" s="45" t="s">
        <v>48</v>
      </c>
      <c r="C17" s="45"/>
      <c r="D17" s="45">
        <v>69.2</v>
      </c>
      <c r="E17" s="45" t="s">
        <v>49</v>
      </c>
      <c r="F17" s="45" t="s">
        <v>50</v>
      </c>
      <c r="G17" s="45">
        <v>0.29</v>
      </c>
      <c r="H17" s="46">
        <f>F5*G17</f>
        <v>258.5437</v>
      </c>
    </row>
    <row r="18" spans="1:8" ht="15.75">
      <c r="A18" s="45">
        <v>6</v>
      </c>
      <c r="B18" s="45" t="s">
        <v>51</v>
      </c>
      <c r="C18" s="45"/>
      <c r="D18" s="45">
        <v>121</v>
      </c>
      <c r="E18" s="45" t="s">
        <v>52</v>
      </c>
      <c r="F18" s="45" t="s">
        <v>53</v>
      </c>
      <c r="G18" s="45">
        <v>6.9</v>
      </c>
      <c r="H18" s="46">
        <f>F5*G18</f>
        <v>6151.557</v>
      </c>
    </row>
    <row r="19" spans="1:9" ht="15.75">
      <c r="A19" s="45">
        <v>7</v>
      </c>
      <c r="B19" s="45" t="s">
        <v>54</v>
      </c>
      <c r="C19" s="45"/>
      <c r="D19" s="45">
        <v>131</v>
      </c>
      <c r="E19" s="45" t="s">
        <v>55</v>
      </c>
      <c r="F19" s="45" t="s">
        <v>56</v>
      </c>
      <c r="G19" s="45">
        <v>2.85</v>
      </c>
      <c r="H19" s="46">
        <v>2520.1</v>
      </c>
      <c r="I19" s="29" t="s">
        <v>57</v>
      </c>
    </row>
    <row r="20" spans="1:9" ht="15.75">
      <c r="A20" s="45">
        <v>8</v>
      </c>
      <c r="B20" s="45" t="s">
        <v>58</v>
      </c>
      <c r="C20" s="45"/>
      <c r="D20" s="45">
        <v>36.4</v>
      </c>
      <c r="E20" s="45" t="s">
        <v>59</v>
      </c>
      <c r="F20" s="45" t="s">
        <v>60</v>
      </c>
      <c r="G20" s="45">
        <v>1.9</v>
      </c>
      <c r="H20" s="46">
        <v>1693.91</v>
      </c>
      <c r="I20" s="29" t="s">
        <v>61</v>
      </c>
    </row>
    <row r="21" spans="1:8" ht="15.75">
      <c r="A21" s="45"/>
      <c r="B21" s="45"/>
      <c r="C21" s="45"/>
      <c r="D21" s="46">
        <f>SUM(D13:D20)</f>
        <v>702.4</v>
      </c>
      <c r="E21" s="45"/>
      <c r="F21" s="45"/>
      <c r="G21" s="47">
        <f>SUM(G13:G20)</f>
        <v>17.377</v>
      </c>
      <c r="H21" s="46">
        <f>SUM(H13:H20)</f>
        <v>15471.35931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2022-02-24T12:42:55Z</cp:lastPrinted>
  <dcterms:created xsi:type="dcterms:W3CDTF">1996-10-08T23:32:33Z</dcterms:created>
  <dcterms:modified xsi:type="dcterms:W3CDTF">2022-03-10T12:40:51Z</dcterms:modified>
  <cp:category/>
  <cp:version/>
  <cp:contentType/>
  <cp:contentStatus/>
</cp:coreProperties>
</file>